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15" i="1" l="1"/>
  <c r="E15" i="1"/>
  <c r="C14" i="1"/>
  <c r="F14" i="1" s="1"/>
  <c r="D13" i="1"/>
  <c r="F13" i="1" s="1"/>
  <c r="D12" i="1"/>
  <c r="F12" i="1" s="1"/>
  <c r="C11" i="1"/>
  <c r="F11" i="1" s="1"/>
  <c r="F10" i="1"/>
  <c r="D10" i="1"/>
  <c r="D9" i="1"/>
  <c r="D15" i="1" s="1"/>
  <c r="C8" i="1"/>
  <c r="C15" i="1" s="1"/>
  <c r="B8" i="1"/>
  <c r="E7" i="1"/>
  <c r="F7" i="1" s="1"/>
  <c r="F8" i="1" l="1"/>
  <c r="F9" i="1"/>
</calcChain>
</file>

<file path=xl/sharedStrings.xml><?xml version="1.0" encoding="utf-8"?>
<sst xmlns="http://schemas.openxmlformats.org/spreadsheetml/2006/main" count="20" uniqueCount="20">
  <si>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</si>
  <si>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</si>
  <si>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</si>
  <si>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</si>
  <si>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</si>
  <si>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</si>
  <si>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</si>
  <si>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</si>
  <si>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</si>
  <si>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</si>
  <si>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</si>
  <si>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</si>
  <si>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</si>
  <si>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</si>
  <si>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</si>
  <si>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</si>
  <si>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ТОО МФО Даму</t>
  </si>
  <si>
    <t xml:space="preserve"> </t>
  </si>
  <si>
    <t>ТОО МФО Абзал-Кредит</t>
  </si>
  <si>
    <t>ТОО МФО Express Finance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</si>
</sst>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5" fontId="2" fillId="2" borderId="2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left" indent="1"/>
    </xf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10.2019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</sheetNames>
    <sheetDataSet>
      <sheetData sheetId="0"/>
      <sheetData sheetId="1">
        <row r="6">
          <cell r="C6">
            <v>882039</v>
          </cell>
        </row>
        <row r="7">
          <cell r="B7" t="str">
            <v>ТОО МФО Тойота Файнаншл Сервисез Казахстан</v>
          </cell>
          <cell r="C7">
            <v>240346417</v>
          </cell>
        </row>
        <row r="15">
          <cell r="C15">
            <v>215092315</v>
          </cell>
        </row>
        <row r="22">
          <cell r="C22">
            <v>455576345</v>
          </cell>
        </row>
        <row r="23">
          <cell r="D23">
            <v>93056339</v>
          </cell>
        </row>
        <row r="24">
          <cell r="C24">
            <v>940187</v>
          </cell>
        </row>
      </sheetData>
      <sheetData sheetId="2"/>
      <sheetData sheetId="3"/>
      <sheetData sheetId="4"/>
      <sheetData sheetId="5">
        <row r="6">
          <cell r="G6">
            <v>93056339</v>
          </cell>
        </row>
      </sheetData>
      <sheetData sheetId="6"/>
      <sheetData sheetId="7"/>
      <sheetData sheetId="8"/>
      <sheetData sheetId="9"/>
      <sheetData sheetId="10">
        <row r="6">
          <cell r="G6">
            <v>31000000</v>
          </cell>
        </row>
      </sheetData>
      <sheetData sheetId="11">
        <row r="6">
          <cell r="G6">
            <v>4000000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zoomScale="85" zoomScaleNormal="85" workbookViewId="0">
      <selection activeCell="D25" sqref="D25"/>
    </sheetView>
  </sheetViews>
  <sheetFormatPr defaultRowHeight="15" x14ac:dyDescent="0.25"/>
  <cols>
    <col min="1" max="1" width="7" style="7" customWidth="1"/>
    <col min="2" max="2" width="52" style="8" customWidth="1"/>
    <col min="3" max="3" width="21.28515625" style="8" bestFit="1" customWidth="1"/>
    <col min="4" max="4" width="25.7109375" style="8" customWidth="1"/>
    <col min="5" max="5" width="30.140625" style="8" customWidth="1"/>
    <col min="6" max="6" width="23.5703125" style="8" customWidth="1"/>
    <col min="7" max="7" width="28.140625" style="19" customWidth="1"/>
    <col min="8" max="8" width="9.140625" style="8"/>
    <col min="9" max="9" width="16" style="8" bestFit="1" customWidth="1"/>
    <col min="10" max="16384" width="9.140625" style="8"/>
  </cols>
  <sheetData>
    <row r="1" spans="1:39" ht="15" customHeight="1" x14ac:dyDescent="0.25">
      <c r="G1" s="20"/>
    </row>
    <row r="2" spans="1:39" x14ac:dyDescent="0.25">
      <c r="G2" s="20"/>
    </row>
    <row r="3" spans="1:39" ht="30" customHeight="1" x14ac:dyDescent="0.25">
      <c r="A3" s="21" t="s">
        <v>0</v>
      </c>
      <c r="B3" s="21" t="s">
        <v>1</v>
      </c>
      <c r="C3" s="1" t="s">
        <v>2</v>
      </c>
      <c r="D3" s="1" t="s">
        <v>3</v>
      </c>
      <c r="E3" s="22" t="s">
        <v>4</v>
      </c>
      <c r="F3" s="21" t="s">
        <v>5</v>
      </c>
      <c r="G3" s="20"/>
    </row>
    <row r="4" spans="1:39" ht="15" customHeight="1" x14ac:dyDescent="0.25">
      <c r="A4" s="21"/>
      <c r="B4" s="21"/>
      <c r="C4" s="23" t="s">
        <v>6</v>
      </c>
      <c r="D4" s="23" t="s">
        <v>7</v>
      </c>
      <c r="E4" s="22"/>
      <c r="F4" s="21"/>
      <c r="G4" s="20"/>
    </row>
    <row r="5" spans="1:39" ht="69.75" customHeight="1" x14ac:dyDescent="0.25">
      <c r="A5" s="21"/>
      <c r="B5" s="21"/>
      <c r="C5" s="24"/>
      <c r="D5" s="24"/>
      <c r="E5" s="2" t="s">
        <v>8</v>
      </c>
      <c r="F5" s="21"/>
      <c r="G5" s="18"/>
    </row>
    <row r="6" spans="1:39" s="12" customFormat="1" ht="23.25" customHeight="1" x14ac:dyDescent="0.25">
      <c r="A6" s="3">
        <v>1</v>
      </c>
      <c r="B6" s="4" t="s">
        <v>9</v>
      </c>
      <c r="C6" s="9">
        <v>0</v>
      </c>
      <c r="D6" s="9"/>
      <c r="E6" s="9"/>
      <c r="F6" s="10">
        <v>0</v>
      </c>
      <c r="G6" s="11"/>
    </row>
    <row r="7" spans="1:39" s="12" customFormat="1" x14ac:dyDescent="0.25">
      <c r="A7" s="3">
        <v>2</v>
      </c>
      <c r="B7" s="5" t="s">
        <v>10</v>
      </c>
      <c r="C7" s="9"/>
      <c r="D7" s="9"/>
      <c r="E7" s="9">
        <f>'[1]свод общий'!C15</f>
        <v>215092315</v>
      </c>
      <c r="F7" s="10">
        <f t="shared" ref="F6:F12" si="0">SUM(C7:E7)</f>
        <v>215092315</v>
      </c>
      <c r="G7" s="11"/>
    </row>
    <row r="8" spans="1:39" s="12" customFormat="1" x14ac:dyDescent="0.25">
      <c r="A8" s="3">
        <v>3</v>
      </c>
      <c r="B8" s="5" t="str">
        <f>'[1]свод общий'!B7</f>
        <v>ТОО МФО Тойота Файнаншл Сервисез Казахстан</v>
      </c>
      <c r="C8" s="9">
        <f>'[1]свод общий'!C7</f>
        <v>240346417</v>
      </c>
      <c r="D8" s="9"/>
      <c r="E8" s="9"/>
      <c r="F8" s="10">
        <f t="shared" si="0"/>
        <v>240346417</v>
      </c>
      <c r="G8" s="11"/>
      <c r="I8" s="12" t="s">
        <v>17</v>
      </c>
    </row>
    <row r="9" spans="1:39" s="12" customFormat="1" x14ac:dyDescent="0.25">
      <c r="A9" s="3">
        <v>4</v>
      </c>
      <c r="B9" s="5" t="s">
        <v>11</v>
      </c>
      <c r="C9" s="9"/>
      <c r="D9" s="9">
        <f>'[1]свод общий'!C22</f>
        <v>455576345</v>
      </c>
      <c r="E9" s="9"/>
      <c r="F9" s="10">
        <f t="shared" si="0"/>
        <v>455576345</v>
      </c>
      <c r="G9" s="11"/>
    </row>
    <row r="10" spans="1:39" s="12" customFormat="1" x14ac:dyDescent="0.25">
      <c r="A10" s="3">
        <v>5</v>
      </c>
      <c r="B10" s="5" t="s">
        <v>12</v>
      </c>
      <c r="C10" s="9"/>
      <c r="D10" s="9">
        <f>'[1]свод общий'!D23</f>
        <v>93056339</v>
      </c>
      <c r="E10" s="9"/>
      <c r="F10" s="10">
        <f>'[1]РИЦ КОрда'!G6</f>
        <v>93056339</v>
      </c>
      <c r="G10" s="11"/>
    </row>
    <row r="11" spans="1:39" s="12" customFormat="1" x14ac:dyDescent="0.25">
      <c r="A11" s="3">
        <v>6</v>
      </c>
      <c r="B11" s="5" t="s">
        <v>13</v>
      </c>
      <c r="C11" s="9">
        <f>'[1]свод общий'!C6</f>
        <v>882039</v>
      </c>
      <c r="D11" s="9"/>
      <c r="E11" s="9"/>
      <c r="F11" s="10">
        <f t="shared" si="0"/>
        <v>882039</v>
      </c>
      <c r="G11" s="11"/>
    </row>
    <row r="12" spans="1:39" s="12" customFormat="1" x14ac:dyDescent="0.25">
      <c r="A12" s="3">
        <v>7</v>
      </c>
      <c r="B12" s="5" t="s">
        <v>16</v>
      </c>
      <c r="C12" s="9"/>
      <c r="D12" s="9">
        <f>'[1]свод общий'!C24</f>
        <v>940187</v>
      </c>
      <c r="E12" s="9"/>
      <c r="F12" s="10">
        <f>SUM(C12:E12)</f>
        <v>940187</v>
      </c>
      <c r="G12" s="11"/>
    </row>
    <row r="13" spans="1:39" s="12" customFormat="1" x14ac:dyDescent="0.25">
      <c r="A13" s="3">
        <v>8</v>
      </c>
      <c r="B13" s="5" t="s">
        <v>18</v>
      </c>
      <c r="C13" s="9"/>
      <c r="D13" s="9">
        <f>'[1]Абзал-Кредит'!G6</f>
        <v>31000000</v>
      </c>
      <c r="E13" s="9"/>
      <c r="F13" s="10">
        <f t="shared" ref="F13:F14" si="1">SUM(C13:E13)</f>
        <v>31000000</v>
      </c>
      <c r="G13" s="11"/>
    </row>
    <row r="14" spans="1:39" s="12" customFormat="1" x14ac:dyDescent="0.25">
      <c r="A14" s="3">
        <v>9</v>
      </c>
      <c r="B14" s="5" t="s">
        <v>19</v>
      </c>
      <c r="C14" s="9">
        <f>[1]EFG!G6</f>
        <v>4000000</v>
      </c>
      <c r="D14" s="9"/>
      <c r="E14" s="9"/>
      <c r="F14" s="10">
        <f t="shared" si="1"/>
        <v>4000000</v>
      </c>
      <c r="G14" s="11"/>
    </row>
    <row r="15" spans="1:39" s="12" customFormat="1" x14ac:dyDescent="0.25">
      <c r="A15" s="3"/>
      <c r="B15" s="6" t="s">
        <v>14</v>
      </c>
      <c r="C15" s="10">
        <f>SUM(C6:C14)</f>
        <v>245228456</v>
      </c>
      <c r="D15" s="10">
        <f>SUM(D6:D14)</f>
        <v>580572871</v>
      </c>
      <c r="E15" s="10">
        <f t="shared" ref="E15" si="2">SUM(E6:E14)</f>
        <v>215092315</v>
      </c>
      <c r="F15" s="10">
        <f>SUM(F6:F14)</f>
        <v>1040893642</v>
      </c>
      <c r="G15" s="13"/>
    </row>
    <row r="16" spans="1:39" s="15" customFormat="1" x14ac:dyDescent="0.25">
      <c r="A16" s="7"/>
      <c r="B16" s="14"/>
      <c r="C16" s="13"/>
      <c r="D16" s="13"/>
      <c r="E16" s="13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s="15" customFormat="1" x14ac:dyDescent="0.25">
      <c r="A17" s="7"/>
      <c r="B17" s="16" t="s">
        <v>15</v>
      </c>
      <c r="C17" s="13"/>
      <c r="D17" s="13"/>
      <c r="E17" s="13"/>
      <c r="F17" s="13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15" customFormat="1" x14ac:dyDescent="0.25">
      <c r="A18" s="7"/>
      <c r="B18" s="14"/>
      <c r="C18" s="13"/>
      <c r="D18" s="13"/>
      <c r="E18" s="13"/>
      <c r="F18" s="13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s="15" customFormat="1" x14ac:dyDescent="0.25">
      <c r="A19" s="7"/>
      <c r="B19" s="14"/>
      <c r="C19" s="13"/>
      <c r="D19" s="13"/>
      <c r="E19" s="13"/>
      <c r="F19" s="13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s="15" customFormat="1" x14ac:dyDescent="0.25">
      <c r="A20" s="7"/>
      <c r="B20" s="14"/>
      <c r="C20" s="13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5" customFormat="1" x14ac:dyDescent="0.25">
      <c r="A21" s="7"/>
      <c r="B21" s="14"/>
      <c r="C21" s="13"/>
      <c r="D21" s="13"/>
      <c r="E21" s="13"/>
      <c r="F21" s="13"/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x14ac:dyDescent="0.25">
      <c r="B22" s="17"/>
      <c r="F22" s="13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x14ac:dyDescent="0.25">
      <c r="B23" s="17"/>
      <c r="F23" s="13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x14ac:dyDescent="0.25">
      <c r="B24" s="17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x14ac:dyDescent="0.25">
      <c r="A25" s="8"/>
      <c r="B25" s="17"/>
      <c r="F25" s="13"/>
      <c r="G25" s="13"/>
    </row>
    <row r="26" spans="1:39" x14ac:dyDescent="0.25">
      <c r="A26" s="8"/>
      <c r="B26" s="17"/>
      <c r="G26" s="12"/>
    </row>
    <row r="27" spans="1:39" x14ac:dyDescent="0.25">
      <c r="A27" s="8"/>
      <c r="B27" s="17"/>
      <c r="G27" s="12"/>
    </row>
    <row r="28" spans="1:39" x14ac:dyDescent="0.25">
      <c r="A28" s="8"/>
      <c r="B28" s="17"/>
      <c r="G28" s="12"/>
    </row>
    <row r="29" spans="1:39" x14ac:dyDescent="0.25">
      <c r="A29" s="8"/>
      <c r="B29" s="17"/>
      <c r="G29" s="12"/>
    </row>
    <row r="30" spans="1:39" x14ac:dyDescent="0.25">
      <c r="A30" s="8"/>
      <c r="B30" s="17"/>
      <c r="G30" s="12"/>
    </row>
    <row r="31" spans="1:39" x14ac:dyDescent="0.25">
      <c r="A31" s="8"/>
      <c r="B31" s="17"/>
      <c r="G31" s="12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18:B21 C16:E21 G15:G25 F16:F25 C15:F15">
    <cfRule type="cellIs" priority="4" operator="lessThanOrEqual">
      <formula>0</formula>
    </cfRule>
  </conditionalFormatting>
  <conditionalFormatting sqref="F3 B15:B16">
    <cfRule type="cellIs" priority="1" operator="lessThanOrEqual">
      <formula>0</formula>
    </cfRule>
  </conditionalFormatting>
  <conditionalFormatting sqref="B22:B31 B17 E6:G14">
    <cfRule type="cellIs" dxfId="1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2019-10-15T09:52:11Z</dcterms:modified>
</cp:coreProperties>
</file>